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OS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62913"/>
  <fileRecoveryPr autoRecover="0"/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G26" i="4"/>
  <c r="F14" i="4"/>
  <c r="F26" i="4"/>
  <c r="F46" i="4"/>
  <c r="B28" i="4"/>
  <c r="C28" i="4"/>
  <c r="G46" i="4"/>
  <c r="G48" i="4"/>
  <c r="F48" i="4"/>
</calcChain>
</file>

<file path=xl/sharedStrings.xml><?xml version="1.0" encoding="utf-8"?>
<sst xmlns="http://schemas.openxmlformats.org/spreadsheetml/2006/main" count="69" uniqueCount="68">
  <si>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</si>
  <si>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</si>
  <si>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</si>
  <si>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</si>
  <si>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</si>
  <si>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</si>
  <si>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</si>
  <si>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</si>
  <si>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</si>
  <si>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</si>
  <si>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</si>
  <si>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</si>
  <si>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</si>
  <si>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</si>
  <si>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</si>
  <si>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</si>
  <si>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</si>
  <si>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</si>
  <si>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</si>
  <si>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</si>
  <si>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</si>
  <si>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</si>
  <si>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</si>
  <si>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</si>
  <si>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</si>
  <si>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</si>
  <si>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</si>
  <si>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</si>
  <si>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</si>
  <si>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</si>
  <si>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</si>
  <si>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</si>
  <si>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</si>
  <si>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</si>
  <si>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</si>
  <si>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</si>
  <si>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</si>
  <si>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</si>
  <si>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</si>
  <si>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</si>
  <si>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</si>
  <si>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</si>
  <si>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</si>
  <si>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</si>
  <si>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</si>
  <si>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</si>
  <si>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</si>
  <si>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</si>
  <si>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</si>
  <si>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</si>
  <si>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</si>
  <si>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</si>
  <si>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</si>
  <si>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</si>
  <si>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</si>
  <si>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</si>
  <si>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</si>
  <si>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</si>
  <si>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JUNTA MUNICIPAL DE AGUA POTABLE Y ALCANTARILLADO DE ACAMBARO, GTO.
ESTADO DE SITUACION FINANCIERA
AL 31 DE MARZO DEL 2021</t>
  </si>
  <si>
    <t xml:space="preserve">Bajo protesta de decir verdad declaramos que los Estados Financieros y sus notas, son razonablemente correctos y son responsabilidad del </t>
  </si>
  <si>
    <t>emisor.</t>
  </si>
  <si>
    <t>REVISO</t>
  </si>
  <si>
    <t xml:space="preserve"> AUTORIZO</t>
  </si>
  <si>
    <t>C.P. SANTA VEGA PEÑA</t>
  </si>
  <si>
    <t xml:space="preserve">LIC.. MARTHA CECILIA GARCÍA TAPIA
</t>
  </si>
  <si>
    <t>GERENTE ADMINISTRATIVO</t>
  </si>
  <si>
    <t>PRESIDENTA DEL CONSEJO DIRECTIVO</t>
  </si>
  <si>
    <t>DE LA JUMAPAA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</si>
</sst>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52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9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2" xfId="8" applyFont="1" applyFill="1" applyBorder="1" applyAlignment="1" applyProtection="1">
      <alignment horizontal="left" vertical="top" wrapText="1"/>
      <protection locked="0"/>
    </xf>
    <xf numFmtId="0" fontId="2" fillId="0" borderId="2" xfId="8" applyNumberFormat="1" applyFont="1" applyFill="1" applyBorder="1" applyAlignment="1" applyProtection="1">
      <alignment horizontal="center" vertical="top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3" xfId="8" applyFont="1" applyFill="1" applyBorder="1" applyAlignment="1" applyProtection="1">
      <alignment horizontal="left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vertical="top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5" xfId="8" applyFont="1" applyBorder="1" applyAlignment="1" applyProtection="1">
      <alignment vertical="top" wrapText="1"/>
      <protection locked="0"/>
    </xf>
    <xf numFmtId="0" fontId="3" fillId="0" borderId="6" xfId="8" applyFont="1" applyBorder="1" applyAlignment="1" applyProtection="1">
      <alignment vertical="top" wrapText="1"/>
      <protection locked="0"/>
    </xf>
    <xf numFmtId="4" fontId="3" fillId="0" borderId="6" xfId="8" applyNumberFormat="1" applyFont="1" applyBorder="1" applyAlignment="1" applyProtection="1">
      <alignment vertical="top"/>
      <protection locked="0"/>
    </xf>
    <xf numFmtId="4" fontId="3" fillId="0" borderId="7" xfId="8" applyNumberFormat="1" applyFont="1" applyBorder="1" applyAlignment="1" applyProtection="1">
      <alignment vertical="top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0" fontId="5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7" fillId="0" borderId="2" xfId="8" applyFont="1" applyFill="1" applyBorder="1" applyAlignment="1" applyProtection="1">
      <alignment horizontal="center" vertical="center" wrapText="1"/>
      <protection locked="0"/>
    </xf>
    <xf numFmtId="0" fontId="7" fillId="0" borderId="8" xfId="8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 applyProtection="1">
      <alignment vertical="top" wrapText="1"/>
      <protection locked="0"/>
    </xf>
    <xf numFmtId="0" fontId="10" fillId="3" borderId="0" xfId="0" applyFont="1" applyFill="1" applyBorder="1" applyAlignment="1">
      <alignment vertical="top"/>
    </xf>
    <xf numFmtId="0" fontId="3" fillId="0" borderId="0" xfId="8" applyFont="1" applyFill="1" applyBorder="1" applyProtection="1">
      <protection locked="0"/>
    </xf>
    <xf numFmtId="0" fontId="10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tabSelected="1" topLeftCell="A28" zoomScaleNormal="100" zoomScaleSheetLayoutView="100" workbookViewId="0">
      <selection activeCell="D56" sqref="D56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9" t="s">
        <v>58</v>
      </c>
      <c r="B1" s="50"/>
      <c r="C1" s="50"/>
      <c r="D1" s="50"/>
      <c r="E1" s="50"/>
      <c r="F1" s="50"/>
      <c r="G1" s="51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28228087.670000002</v>
      </c>
      <c r="C5" s="12">
        <v>17413633.309999999</v>
      </c>
      <c r="D5" s="17"/>
      <c r="E5" s="11" t="s">
        <v>41</v>
      </c>
      <c r="F5" s="12">
        <v>20443046.609999999</v>
      </c>
      <c r="G5" s="5">
        <v>19013284.780000001</v>
      </c>
    </row>
    <row r="6" spans="1:7" x14ac:dyDescent="0.2">
      <c r="A6" s="30" t="s">
        <v>28</v>
      </c>
      <c r="B6" s="12">
        <v>34633733.979999997</v>
      </c>
      <c r="C6" s="12">
        <v>29567690.050000001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98842.14</v>
      </c>
      <c r="C7" s="12">
        <v>87678.6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674100.34</v>
      </c>
      <c r="C9" s="12">
        <v>460830.37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63634764.130000003</v>
      </c>
      <c r="C13" s="10">
        <f>SUM(C5:C11)</f>
        <v>47529832.329999998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20443046.609999999</v>
      </c>
      <c r="G14" s="5">
        <f>SUM(G5:G12)</f>
        <v>19013284.780000001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72654.399999999994</v>
      </c>
      <c r="G17" s="5">
        <v>72654.399999999994</v>
      </c>
    </row>
    <row r="18" spans="1:7" x14ac:dyDescent="0.2">
      <c r="A18" s="30" t="s">
        <v>35</v>
      </c>
      <c r="B18" s="12">
        <v>40115705.219999999</v>
      </c>
      <c r="C18" s="12">
        <v>38482095.880000003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30825282.129999999</v>
      </c>
      <c r="C19" s="12">
        <v>30750545.190000001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983566.14</v>
      </c>
      <c r="C20" s="12">
        <v>983566.14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-4113831.54</v>
      </c>
      <c r="C21" s="12">
        <v>-4113831.54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3731335.69</v>
      </c>
      <c r="C22" s="12">
        <v>3731335.69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72654.399999999994</v>
      </c>
      <c r="G24" s="5">
        <f>SUM(G17:G22)</f>
        <v>72654.399999999994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71542057.639999986</v>
      </c>
      <c r="C26" s="10">
        <f>SUM(C16:C24)</f>
        <v>69833711.360000014</v>
      </c>
      <c r="D26" s="17"/>
      <c r="E26" s="39" t="s">
        <v>57</v>
      </c>
      <c r="F26" s="10">
        <f>SUM(F24+F14)</f>
        <v>20515701.009999998</v>
      </c>
      <c r="G26" s="6">
        <f>SUM(G14+G24)</f>
        <v>19085939.18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135176821.76999998</v>
      </c>
      <c r="C28" s="10">
        <f>C13+C26</f>
        <v>117363543.69000001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139802685.24000001</v>
      </c>
      <c r="G30" s="6">
        <f>SUM(G31:G33)</f>
        <v>139802685.24000001</v>
      </c>
    </row>
    <row r="31" spans="1:7" x14ac:dyDescent="0.2">
      <c r="A31" s="31"/>
      <c r="B31" s="15"/>
      <c r="C31" s="15"/>
      <c r="D31" s="17"/>
      <c r="E31" s="11" t="s">
        <v>2</v>
      </c>
      <c r="F31" s="12">
        <v>139098132.74000001</v>
      </c>
      <c r="G31" s="5">
        <v>139098132.74000001</v>
      </c>
    </row>
    <row r="32" spans="1:7" x14ac:dyDescent="0.2">
      <c r="A32" s="31"/>
      <c r="B32" s="15"/>
      <c r="C32" s="15"/>
      <c r="D32" s="17"/>
      <c r="E32" s="11" t="s">
        <v>18</v>
      </c>
      <c r="F32" s="12">
        <v>704552.5</v>
      </c>
      <c r="G32" s="5">
        <v>704552.5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-25141564.479999997</v>
      </c>
      <c r="G35" s="6">
        <f>SUM(G36:G40)</f>
        <v>-41525080.729999997</v>
      </c>
    </row>
    <row r="36" spans="1:7" x14ac:dyDescent="0.2">
      <c r="A36" s="31"/>
      <c r="B36" s="15"/>
      <c r="C36" s="15"/>
      <c r="D36" s="17"/>
      <c r="E36" s="11" t="s">
        <v>52</v>
      </c>
      <c r="F36" s="12">
        <v>16383747.25</v>
      </c>
      <c r="G36" s="5">
        <v>8827230</v>
      </c>
    </row>
    <row r="37" spans="1:7" x14ac:dyDescent="0.2">
      <c r="A37" s="31"/>
      <c r="B37" s="15"/>
      <c r="C37" s="15"/>
      <c r="D37" s="17"/>
      <c r="E37" s="11" t="s">
        <v>19</v>
      </c>
      <c r="F37" s="12">
        <v>-41525311.729999997</v>
      </c>
      <c r="G37" s="5">
        <v>-50352310.729999997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114661120.76000002</v>
      </c>
      <c r="G46" s="5">
        <f>SUM(G42+G35+G30)</f>
        <v>98277604.51000002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135176821.77000001</v>
      </c>
      <c r="G48" s="20">
        <f>G46+G26</f>
        <v>117363543.69000003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s="44" customFormat="1" ht="12" x14ac:dyDescent="0.2">
      <c r="A50" s="43" t="s">
        <v>59</v>
      </c>
      <c r="B50"/>
      <c r="C50"/>
      <c r="D50"/>
    </row>
    <row r="51" spans="1:7" s="44" customFormat="1" ht="12" x14ac:dyDescent="0.2">
      <c r="A51" s="45" t="s">
        <v>60</v>
      </c>
    </row>
    <row r="52" spans="1:7" s="44" customFormat="1" x14ac:dyDescent="0.2"/>
    <row r="53" spans="1:7" s="44" customFormat="1" x14ac:dyDescent="0.2">
      <c r="A53" s="46" t="s">
        <v>61</v>
      </c>
      <c r="E53" s="46" t="s">
        <v>62</v>
      </c>
    </row>
    <row r="54" spans="1:7" s="44" customFormat="1" x14ac:dyDescent="0.2">
      <c r="A54" s="46"/>
      <c r="E54" s="46"/>
    </row>
    <row r="55" spans="1:7" s="44" customFormat="1" x14ac:dyDescent="0.2">
      <c r="A55" s="46"/>
      <c r="B55" s="46"/>
    </row>
    <row r="56" spans="1:7" s="44" customFormat="1" x14ac:dyDescent="0.2">
      <c r="A56" s="46"/>
      <c r="B56" s="46"/>
    </row>
    <row r="57" spans="1:7" s="44" customFormat="1" x14ac:dyDescent="0.2">
      <c r="A57" s="46"/>
      <c r="B57" s="46"/>
    </row>
    <row r="58" spans="1:7" s="44" customFormat="1" ht="12" customHeight="1" x14ac:dyDescent="0.2">
      <c r="A58" s="46" t="s">
        <v>63</v>
      </c>
      <c r="E58" s="47" t="s">
        <v>64</v>
      </c>
    </row>
    <row r="59" spans="1:7" s="44" customFormat="1" x14ac:dyDescent="0.2">
      <c r="A59" s="46" t="s">
        <v>65</v>
      </c>
      <c r="E59" s="46" t="s">
        <v>66</v>
      </c>
    </row>
    <row r="60" spans="1:7" s="44" customFormat="1" x14ac:dyDescent="0.2">
      <c r="A60" s="46" t="s">
        <v>67</v>
      </c>
      <c r="E60" s="46" t="s">
        <v>67</v>
      </c>
    </row>
    <row r="61" spans="1:7" s="44" customFormat="1" x14ac:dyDescent="0.2">
      <c r="B61" s="48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D2ACA6B-22EF-4FCF-BB91-75F94552D2B7}">
  <ds:schemaRefs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PAPELERIA</cp:lastModifiedBy>
  <cp:lastPrinted>2021-04-28T15:50:58Z</cp:lastPrinted>
  <dcterms:created xsi:type="dcterms:W3CDTF">2012-12-11T20:26:08Z</dcterms:created>
  <dcterms:modified xsi:type="dcterms:W3CDTF">2022-11-11T22:23:47Z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